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447C6130-38B7-41B8-842F-7F4374FFEDB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<sst xmlns="http://schemas.openxmlformats.org/spreadsheetml/2006/main" count="64" uniqueCount="64">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</sst>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102268364.63999999</v>
      </c>
      <c r="C9" s="11">
        <f>SUM(C10:C17)</f>
        <v>116548220.06999999</v>
      </c>
      <c r="D9" s="11">
        <f t="shared" ref="D9:G9" si="1">SUM(D10:D17)</f>
        <v>218816584.70999998</v>
      </c>
      <c r="E9" s="11">
        <f t="shared" si="1"/>
        <v>125352524.55</v>
      </c>
      <c r="F9" s="11">
        <f t="shared" si="1"/>
        <v>124754178.69</v>
      </c>
      <c r="G9" s="11">
        <f t="shared" si="1"/>
        <v>93464060.159999996</v>
      </c>
      <c r="H9" s="9">
        <v>0</v>
      </c>
    </row>
    <row r="10" spans="1:8" x14ac:dyDescent="0.2">
      <c r="A10" s="15" t="s">
        <v>4</v>
      </c>
      <c r="B10" s="12">
        <v>65772514.579999998</v>
      </c>
      <c r="C10" s="12">
        <v>23580044.640000001</v>
      </c>
      <c r="D10" s="12">
        <f t="shared" ref="D10:D17" si="2">B10+C10</f>
        <v>89352559.219999999</v>
      </c>
      <c r="E10" s="12">
        <v>80853296.769999996</v>
      </c>
      <c r="F10" s="12">
        <v>80257336.480000004</v>
      </c>
      <c r="G10" s="12">
        <f t="shared" ref="G10:G17" si="3">D10-E10</f>
        <v>8499262.450000003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481327.48</v>
      </c>
      <c r="C12" s="12">
        <v>-454.39</v>
      </c>
      <c r="D12" s="12">
        <f t="shared" si="2"/>
        <v>480873.08999999997</v>
      </c>
      <c r="E12" s="12">
        <v>407702.4</v>
      </c>
      <c r="F12" s="12">
        <v>407016.83</v>
      </c>
      <c r="G12" s="12">
        <f t="shared" si="3"/>
        <v>73170.689999999944</v>
      </c>
      <c r="H12" s="9" t="s">
        <v>43</v>
      </c>
    </row>
    <row r="13" spans="1:8" x14ac:dyDescent="0.2">
      <c r="A13" s="15" t="s">
        <v>7</v>
      </c>
      <c r="B13" s="12">
        <v>2146566.65</v>
      </c>
      <c r="C13" s="12">
        <v>-81337.600000000006</v>
      </c>
      <c r="D13" s="12">
        <f t="shared" si="2"/>
        <v>2065229.0499999998</v>
      </c>
      <c r="E13" s="12">
        <v>1850985.82</v>
      </c>
      <c r="F13" s="12">
        <v>1849285.82</v>
      </c>
      <c r="G13" s="12">
        <f t="shared" si="3"/>
        <v>214243.22999999975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33867955.93</v>
      </c>
      <c r="C17" s="12">
        <v>93049967.420000002</v>
      </c>
      <c r="D17" s="12">
        <f t="shared" si="2"/>
        <v>126917923.34999999</v>
      </c>
      <c r="E17" s="12">
        <v>42240539.560000002</v>
      </c>
      <c r="F17" s="12">
        <v>42240539.560000002</v>
      </c>
      <c r="G17" s="12">
        <f t="shared" si="3"/>
        <v>84677383.789999992</v>
      </c>
      <c r="H17" s="9" t="s">
        <v>48</v>
      </c>
    </row>
    <row r="18" spans="1:8" x14ac:dyDescent="0.2">
      <c r="A18" s="14" t="s">
        <v>12</v>
      </c>
      <c r="B18" s="11">
        <f>SUM(B19:B21)</f>
        <v>8716845.0099999998</v>
      </c>
      <c r="C18" s="11">
        <f>SUM(C19:C21)</f>
        <v>10655.59</v>
      </c>
      <c r="D18" s="11">
        <f t="shared" ref="D18:G18" si="4">SUM(D19:D21)</f>
        <v>8727500.5999999996</v>
      </c>
      <c r="E18" s="11">
        <f t="shared" si="4"/>
        <v>8428469.3499999996</v>
      </c>
      <c r="F18" s="11">
        <f t="shared" si="4"/>
        <v>8428469.3499999996</v>
      </c>
      <c r="G18" s="11">
        <f t="shared" si="4"/>
        <v>299031.24999999977</v>
      </c>
      <c r="H18" s="9">
        <v>0</v>
      </c>
    </row>
    <row r="19" spans="1:8" x14ac:dyDescent="0.2">
      <c r="A19" s="15" t="s">
        <v>13</v>
      </c>
      <c r="B19" s="12">
        <v>7733782.5999999996</v>
      </c>
      <c r="C19" s="12">
        <v>38709.57</v>
      </c>
      <c r="D19" s="12">
        <f t="shared" ref="D19:D21" si="5">B19+C19</f>
        <v>7772492.1699999999</v>
      </c>
      <c r="E19" s="12">
        <v>7530443.7000000002</v>
      </c>
      <c r="F19" s="12">
        <v>7530443.7000000002</v>
      </c>
      <c r="G19" s="12">
        <f t="shared" ref="G19:G21" si="6">D19-E19</f>
        <v>242048.46999999974</v>
      </c>
      <c r="H19" s="9" t="s">
        <v>49</v>
      </c>
    </row>
    <row r="20" spans="1:8" x14ac:dyDescent="0.2">
      <c r="A20" s="15" t="s">
        <v>14</v>
      </c>
      <c r="B20" s="12">
        <v>983062.41</v>
      </c>
      <c r="C20" s="12">
        <v>-28053.98</v>
      </c>
      <c r="D20" s="12">
        <f t="shared" si="5"/>
        <v>955008.43</v>
      </c>
      <c r="E20" s="12">
        <v>898025.65</v>
      </c>
      <c r="F20" s="12">
        <v>898025.65</v>
      </c>
      <c r="G20" s="12">
        <f t="shared" si="6"/>
        <v>56982.780000000028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204634.35</v>
      </c>
      <c r="C25" s="11">
        <f>SUM(C26:C29)</f>
        <v>0</v>
      </c>
      <c r="D25" s="11">
        <f t="shared" ref="D25:G25" si="10">SUM(D26:D29)</f>
        <v>204634.35</v>
      </c>
      <c r="E25" s="11">
        <f t="shared" si="10"/>
        <v>204634.35</v>
      </c>
      <c r="F25" s="11">
        <f t="shared" si="10"/>
        <v>204634.35</v>
      </c>
      <c r="G25" s="11">
        <f t="shared" si="10"/>
        <v>0</v>
      </c>
      <c r="H25" s="9">
        <v>0</v>
      </c>
    </row>
    <row r="26" spans="1:8" x14ac:dyDescent="0.2">
      <c r="A26" s="15" t="s">
        <v>20</v>
      </c>
      <c r="B26" s="12">
        <v>204634.35</v>
      </c>
      <c r="C26" s="12">
        <v>0</v>
      </c>
      <c r="D26" s="12">
        <f t="shared" ref="D26:D29" si="11">B26+C26</f>
        <v>204634.35</v>
      </c>
      <c r="E26" s="12">
        <v>204634.35</v>
      </c>
      <c r="F26" s="12">
        <v>204634.35</v>
      </c>
      <c r="G26" s="12">
        <f t="shared" ref="G26:G29" si="12">D26-E26</f>
        <v>0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111189843.99999999</v>
      </c>
      <c r="C35" s="13">
        <f t="shared" ref="C35:G35" si="16">SUM(C6+C9+C18+C22+C25+C30+C32+C33+C34)</f>
        <v>116558875.66</v>
      </c>
      <c r="D35" s="13">
        <f t="shared" si="16"/>
        <v>227748719.65999997</v>
      </c>
      <c r="E35" s="13">
        <f t="shared" si="16"/>
        <v>133985628.24999999</v>
      </c>
      <c r="F35" s="13">
        <f t="shared" si="16"/>
        <v>133387282.38999999</v>
      </c>
      <c r="G35" s="13">
        <f t="shared" si="16"/>
        <v>93763091.409999996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2024-01-26T18:27:18Z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